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21" i="1"/>
  <c r="J21"/>
  <c r="H21"/>
  <c r="G21"/>
  <c r="F21"/>
  <c r="E21"/>
  <c r="K19"/>
  <c r="I19"/>
  <c r="H19"/>
  <c r="G19"/>
  <c r="F19"/>
  <c r="E19"/>
  <c r="M17"/>
  <c r="J17"/>
  <c r="D17" s="1"/>
  <c r="M16"/>
  <c r="L16"/>
  <c r="J16"/>
  <c r="J19" s="1"/>
  <c r="I16"/>
  <c r="C16" s="1"/>
  <c r="C19" s="1"/>
  <c r="H14"/>
  <c r="G14"/>
  <c r="I17" s="1"/>
  <c r="D14"/>
  <c r="C14"/>
  <c r="M13"/>
  <c r="L13"/>
  <c r="D13"/>
  <c r="C13"/>
  <c r="L10"/>
  <c r="D10"/>
  <c r="D21" s="1"/>
  <c r="C10"/>
  <c r="L9"/>
  <c r="D9"/>
  <c r="C9"/>
  <c r="C17" l="1"/>
  <c r="C21" s="1"/>
  <c r="L17"/>
  <c r="I21"/>
  <c r="D16"/>
  <c r="D19" s="1"/>
</calcChain>
</file>

<file path=xl/sharedStrings.xml><?xml version="1.0" encoding="utf-8"?>
<sst xmlns="http://schemas.openxmlformats.org/spreadsheetml/2006/main" count="33" uniqueCount="27">
  <si>
    <t xml:space="preserve">                                        Расходы на содержание органов местного самоуправления сельских  поселений</t>
  </si>
  <si>
    <t xml:space="preserve">                                                                           Белоануйской сельской  администрации</t>
  </si>
  <si>
    <t>№</t>
  </si>
  <si>
    <t xml:space="preserve">Расходы на содержание органов  </t>
  </si>
  <si>
    <t>В том числе</t>
  </si>
  <si>
    <t>0102</t>
  </si>
  <si>
    <t>0104</t>
  </si>
  <si>
    <t>местного самоуправления всего</t>
  </si>
  <si>
    <t>На з/плату</t>
  </si>
  <si>
    <t>Начисление</t>
  </si>
  <si>
    <t>глава</t>
  </si>
  <si>
    <t>Муниципальные служащие</t>
  </si>
  <si>
    <t>Работники НСОТ</t>
  </si>
  <si>
    <t>Числ-ть</t>
  </si>
  <si>
    <t>всего</t>
  </si>
  <si>
    <t>На нее всего</t>
  </si>
  <si>
    <t>человек</t>
  </si>
  <si>
    <t>Итого по высшим должностям</t>
  </si>
  <si>
    <t>план</t>
  </si>
  <si>
    <t>касса</t>
  </si>
  <si>
    <t>Итого по младшим должностям</t>
  </si>
  <si>
    <t>Итого по НСОТ</t>
  </si>
  <si>
    <t>Всего</t>
  </si>
  <si>
    <t>Касса</t>
  </si>
  <si>
    <t>Глава администрации___________________________Белявцев И.А.</t>
  </si>
  <si>
    <t>Главный бухгалтер_____________________________Орусова Ч.И.</t>
  </si>
  <si>
    <t xml:space="preserve">                                                                                               за  ноябрь 2021года.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</si>
</sst>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3" fontId="3" fillId="0" borderId="2" xfId="0" applyNumberFormat="1" applyFont="1" applyBorder="1" applyAlignment="1">
      <alignment vertical="center" wrapText="1"/>
    </xf>
    <xf numFmtId="0" fontId="0" fillId="0" borderId="0" xfId="0" applyBorder="1"/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2" fontId="4" fillId="0" borderId="9" xfId="0" applyNumberFormat="1" applyFont="1" applyBorder="1" applyAlignment="1">
      <alignment vertical="top" wrapText="1"/>
    </xf>
    <xf numFmtId="2" fontId="4" fillId="2" borderId="9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2" fontId="0" fillId="0" borderId="0" xfId="0" applyNumberFormat="1" applyBorder="1"/>
    <xf numFmtId="0" fontId="4" fillId="2" borderId="8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2" fontId="4" fillId="3" borderId="2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vertical="top" wrapText="1"/>
    </xf>
    <xf numFmtId="2" fontId="0" fillId="0" borderId="0" xfId="0" applyNumberFormat="1"/>
    <xf numFmtId="2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9" xfId="0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top" wrapText="1"/>
    </xf>
    <xf numFmtId="2" fontId="4" fillId="3" borderId="2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44;&#1045;&#1057;&#1068;%20&#1042;&#1057;&#1045;%20!!!/&#1089;&#1086;&#1076;&#1077;&#1088;&#1078;.&#1086;&#1088;&#1075;.&#1084;&#1077;&#1089;&#1090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рас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N3">
            <v>216860.65999999997</v>
          </cell>
          <cell r="P3">
            <v>65491.919319999994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N5" sqref="N5"/>
    </sheetView>
  </sheetViews>
  <sheetFormatPr defaultRowHeight="14.4"/>
  <cols>
    <col min="1" max="1" width="5.33203125" customWidth="1"/>
    <col min="2" max="2" width="11.5546875" customWidth="1"/>
    <col min="3" max="4" width="15.77734375" customWidth="1"/>
    <col min="5" max="10" width="15" customWidth="1"/>
    <col min="11" max="11" width="6.109375" customWidth="1"/>
    <col min="12" max="13" width="8.88671875" hidden="1" customWidth="1"/>
  </cols>
  <sheetData>
    <row r="1" spans="1:15" ht="21">
      <c r="A1" s="1" t="s">
        <v>0</v>
      </c>
    </row>
    <row r="2" spans="1:15" ht="21">
      <c r="A2" s="1" t="s">
        <v>1</v>
      </c>
    </row>
    <row r="3" spans="1:15" ht="21">
      <c r="A3" s="1" t="s">
        <v>26</v>
      </c>
    </row>
    <row r="5" spans="1:15" s="5" customFormat="1" ht="36">
      <c r="A5" s="2" t="s">
        <v>2</v>
      </c>
      <c r="B5" s="3" t="s">
        <v>3</v>
      </c>
      <c r="C5" s="44" t="s">
        <v>4</v>
      </c>
      <c r="D5" s="44"/>
      <c r="E5" s="45" t="s">
        <v>5</v>
      </c>
      <c r="F5" s="45"/>
      <c r="G5" s="45" t="s">
        <v>6</v>
      </c>
      <c r="H5" s="46"/>
      <c r="I5" s="47" t="s">
        <v>6</v>
      </c>
      <c r="J5" s="46"/>
      <c r="K5" s="4"/>
    </row>
    <row r="6" spans="1:15" s="5" customFormat="1" ht="27.6">
      <c r="A6" s="48"/>
      <c r="B6" s="50" t="s">
        <v>7</v>
      </c>
      <c r="C6" s="6" t="s">
        <v>8</v>
      </c>
      <c r="D6" s="6" t="s">
        <v>9</v>
      </c>
      <c r="E6" s="52" t="s">
        <v>10</v>
      </c>
      <c r="F6" s="53"/>
      <c r="G6" s="29" t="s">
        <v>11</v>
      </c>
      <c r="H6" s="50"/>
      <c r="I6" s="54" t="s">
        <v>12</v>
      </c>
      <c r="J6" s="55"/>
      <c r="K6" s="7" t="s">
        <v>13</v>
      </c>
    </row>
    <row r="7" spans="1:15" s="5" customFormat="1" ht="27.6">
      <c r="A7" s="49"/>
      <c r="B7" s="51"/>
      <c r="C7" s="7" t="s">
        <v>14</v>
      </c>
      <c r="D7" s="7" t="s">
        <v>15</v>
      </c>
      <c r="E7" s="8">
        <v>211</v>
      </c>
      <c r="F7" s="9">
        <v>213</v>
      </c>
      <c r="G7" s="9">
        <v>211</v>
      </c>
      <c r="H7" s="10">
        <v>213</v>
      </c>
      <c r="I7" s="8">
        <v>211</v>
      </c>
      <c r="J7" s="10">
        <v>213</v>
      </c>
      <c r="K7" s="7" t="s">
        <v>16</v>
      </c>
    </row>
    <row r="8" spans="1:15" s="5" customFormat="1">
      <c r="A8" s="11">
        <v>1</v>
      </c>
      <c r="B8" s="40" t="s">
        <v>17</v>
      </c>
      <c r="C8" s="41"/>
      <c r="D8" s="41"/>
      <c r="E8" s="12"/>
      <c r="F8" s="12"/>
      <c r="G8" s="12"/>
      <c r="H8" s="12"/>
      <c r="I8" s="12"/>
      <c r="J8" s="12"/>
      <c r="K8" s="13"/>
    </row>
    <row r="9" spans="1:15" s="5" customFormat="1" ht="27" customHeight="1">
      <c r="A9" s="14"/>
      <c r="B9" s="15" t="s">
        <v>18</v>
      </c>
      <c r="C9" s="16">
        <f>E9</f>
        <v>382247.51</v>
      </c>
      <c r="D9" s="16">
        <f>F9</f>
        <v>115438.74</v>
      </c>
      <c r="E9" s="17">
        <v>382247.51</v>
      </c>
      <c r="F9" s="17">
        <v>115438.74</v>
      </c>
      <c r="G9" s="18"/>
      <c r="H9" s="18"/>
      <c r="I9" s="18"/>
      <c r="J9" s="18"/>
      <c r="K9" s="15">
        <v>1</v>
      </c>
      <c r="L9" s="19">
        <f>E9+F9</f>
        <v>497686.25</v>
      </c>
      <c r="M9" s="19"/>
    </row>
    <row r="10" spans="1:15" s="5" customFormat="1" ht="24.6" customHeight="1">
      <c r="A10" s="34"/>
      <c r="B10" s="29" t="s">
        <v>19</v>
      </c>
      <c r="C10" s="28">
        <f>E10</f>
        <v>351206.01</v>
      </c>
      <c r="D10" s="28">
        <f>F10</f>
        <v>104856.19</v>
      </c>
      <c r="E10" s="35">
        <v>351206.01</v>
      </c>
      <c r="F10" s="35">
        <v>104856.19</v>
      </c>
      <c r="G10" s="37"/>
      <c r="H10" s="37"/>
      <c r="I10" s="37"/>
      <c r="J10" s="37"/>
      <c r="K10" s="29">
        <v>1</v>
      </c>
      <c r="L10" s="19">
        <f>E10+F10</f>
        <v>456062.2</v>
      </c>
      <c r="O10" s="19"/>
    </row>
    <row r="11" spans="1:15" s="5" customFormat="1" hidden="1">
      <c r="A11" s="42"/>
      <c r="B11" s="39"/>
      <c r="C11" s="39"/>
      <c r="D11" s="43"/>
      <c r="E11" s="36"/>
      <c r="F11" s="36"/>
      <c r="G11" s="38"/>
      <c r="H11" s="38"/>
      <c r="I11" s="38"/>
      <c r="J11" s="38"/>
      <c r="K11" s="39"/>
    </row>
    <row r="12" spans="1:15" s="5" customFormat="1">
      <c r="A12" s="11">
        <v>2</v>
      </c>
      <c r="B12" s="32" t="s">
        <v>20</v>
      </c>
      <c r="C12" s="32"/>
      <c r="D12" s="32"/>
      <c r="E12" s="20"/>
      <c r="F12" s="20"/>
      <c r="G12" s="20"/>
      <c r="H12" s="20"/>
      <c r="I12" s="20"/>
      <c r="J12" s="20"/>
      <c r="K12" s="13"/>
      <c r="M12" s="19"/>
      <c r="N12" s="19"/>
      <c r="O12" s="19"/>
    </row>
    <row r="13" spans="1:15" s="5" customFormat="1" ht="30.6" customHeight="1">
      <c r="A13" s="14"/>
      <c r="B13" s="15" t="s">
        <v>18</v>
      </c>
      <c r="C13" s="16">
        <f>G13</f>
        <v>235007</v>
      </c>
      <c r="D13" s="16">
        <f>H13</f>
        <v>70972</v>
      </c>
      <c r="E13" s="18"/>
      <c r="F13" s="18"/>
      <c r="G13" s="17">
        <v>235007</v>
      </c>
      <c r="H13" s="17">
        <v>70972</v>
      </c>
      <c r="I13" s="18"/>
      <c r="J13" s="18"/>
      <c r="K13" s="15">
        <v>1</v>
      </c>
      <c r="L13" s="19">
        <f>G13+H13</f>
        <v>305979</v>
      </c>
      <c r="M13" s="19">
        <f>G14+H14</f>
        <v>282352.57931999996</v>
      </c>
      <c r="N13" s="19"/>
    </row>
    <row r="14" spans="1:15" s="5" customFormat="1" ht="30.6" customHeight="1">
      <c r="A14" s="21"/>
      <c r="B14" s="6" t="s">
        <v>19</v>
      </c>
      <c r="C14" s="22">
        <f>G14</f>
        <v>216860.65999999997</v>
      </c>
      <c r="D14" s="22">
        <f>H14</f>
        <v>65491.919319999994</v>
      </c>
      <c r="E14" s="23"/>
      <c r="F14" s="23"/>
      <c r="G14" s="24">
        <f>[1]расш!N3</f>
        <v>216860.65999999997</v>
      </c>
      <c r="H14" s="24">
        <f>[1]расш!P3</f>
        <v>65491.919319999994</v>
      </c>
      <c r="I14" s="23"/>
      <c r="J14" s="23"/>
      <c r="K14" s="6">
        <v>1</v>
      </c>
      <c r="M14" s="19"/>
    </row>
    <row r="15" spans="1:15" s="5" customFormat="1" ht="27.6">
      <c r="A15" s="11">
        <v>3</v>
      </c>
      <c r="B15" s="25" t="s">
        <v>21</v>
      </c>
      <c r="C15" s="26"/>
      <c r="D15" s="12"/>
      <c r="E15" s="20"/>
      <c r="F15" s="20"/>
      <c r="G15" s="20"/>
      <c r="H15" s="20"/>
      <c r="I15" s="20"/>
      <c r="J15" s="20"/>
      <c r="K15" s="13"/>
      <c r="M15" s="19"/>
      <c r="N15" s="19"/>
      <c r="O15" s="19"/>
    </row>
    <row r="16" spans="1:15" s="5" customFormat="1" ht="29.4" customHeight="1">
      <c r="A16" s="14"/>
      <c r="B16" s="15" t="s">
        <v>18</v>
      </c>
      <c r="C16" s="16">
        <f>I16</f>
        <v>1010025.3500000001</v>
      </c>
      <c r="D16" s="16">
        <f>J16</f>
        <v>290873</v>
      </c>
      <c r="E16" s="18"/>
      <c r="F16" s="18"/>
      <c r="G16" s="18"/>
      <c r="H16" s="18"/>
      <c r="I16" s="17">
        <f>(744928.75+500103.6)-G13</f>
        <v>1010025.3500000001</v>
      </c>
      <c r="J16" s="17">
        <f>(260800+101045)-H13</f>
        <v>290873</v>
      </c>
      <c r="K16" s="15">
        <v>3.8</v>
      </c>
      <c r="L16" s="19">
        <f>G13+I16</f>
        <v>1245032.3500000001</v>
      </c>
      <c r="M16" s="19">
        <f>H13+J16</f>
        <v>361845</v>
      </c>
      <c r="O16" s="19"/>
    </row>
    <row r="17" spans="1:13" s="5" customFormat="1" ht="29.4" customHeight="1">
      <c r="A17" s="21"/>
      <c r="B17" s="6" t="s">
        <v>19</v>
      </c>
      <c r="C17" s="22">
        <f>I17</f>
        <v>846316.05</v>
      </c>
      <c r="D17" s="22">
        <f>J17</f>
        <v>250382.09068000002</v>
      </c>
      <c r="E17" s="23"/>
      <c r="F17" s="23"/>
      <c r="G17" s="23"/>
      <c r="H17" s="23"/>
      <c r="I17" s="24">
        <f>(652945.29+410231.42)-G14</f>
        <v>846316.05</v>
      </c>
      <c r="J17" s="24">
        <f>(214829.01+101045)-H14</f>
        <v>250382.09068000002</v>
      </c>
      <c r="K17" s="6">
        <v>3.8</v>
      </c>
      <c r="L17" s="19">
        <f>G14+I17</f>
        <v>1063176.71</v>
      </c>
      <c r="M17" s="19">
        <f>H14+J17</f>
        <v>315874.01</v>
      </c>
    </row>
    <row r="18" spans="1:13" s="5" customFormat="1">
      <c r="A18" s="11">
        <v>4</v>
      </c>
      <c r="B18" s="12" t="s">
        <v>22</v>
      </c>
      <c r="C18" s="12"/>
      <c r="D18" s="12"/>
      <c r="E18" s="12"/>
      <c r="F18" s="12"/>
      <c r="G18" s="12"/>
      <c r="H18" s="12"/>
      <c r="I18" s="12"/>
      <c r="J18" s="12"/>
      <c r="K18" s="13"/>
      <c r="M18" s="19"/>
    </row>
    <row r="19" spans="1:13" s="5" customFormat="1">
      <c r="A19" s="33"/>
      <c r="B19" s="31" t="s">
        <v>18</v>
      </c>
      <c r="C19" s="30">
        <f>C9+C13+C16</f>
        <v>1627279.86</v>
      </c>
      <c r="D19" s="30">
        <f>D9+D13+D16</f>
        <v>477283.74</v>
      </c>
      <c r="E19" s="30">
        <f>E9</f>
        <v>382247.51</v>
      </c>
      <c r="F19" s="30">
        <f>F9</f>
        <v>115438.74</v>
      </c>
      <c r="G19" s="30">
        <f>G13</f>
        <v>235007</v>
      </c>
      <c r="H19" s="30">
        <f>H13</f>
        <v>70972</v>
      </c>
      <c r="I19" s="30">
        <f>I16</f>
        <v>1010025.3500000001</v>
      </c>
      <c r="J19" s="30">
        <f>J16</f>
        <v>290873</v>
      </c>
      <c r="K19" s="31">
        <f>K9+K13+K16</f>
        <v>5.8</v>
      </c>
    </row>
    <row r="20" spans="1:13" s="5" customFormat="1">
      <c r="A20" s="34"/>
      <c r="B20" s="29"/>
      <c r="C20" s="28"/>
      <c r="D20" s="28"/>
      <c r="E20" s="28"/>
      <c r="F20" s="28"/>
      <c r="G20" s="28"/>
      <c r="H20" s="28"/>
      <c r="I20" s="28"/>
      <c r="J20" s="28"/>
      <c r="K20" s="29"/>
    </row>
    <row r="21" spans="1:13" s="5" customFormat="1">
      <c r="A21" s="29"/>
      <c r="B21" s="29" t="s">
        <v>23</v>
      </c>
      <c r="C21" s="28">
        <f>C10+C14+C17</f>
        <v>1414382.72</v>
      </c>
      <c r="D21" s="29">
        <f>D10+D14+D17</f>
        <v>420730.2</v>
      </c>
      <c r="E21" s="28">
        <f>E10</f>
        <v>351206.01</v>
      </c>
      <c r="F21" s="29">
        <f>F10</f>
        <v>104856.19</v>
      </c>
      <c r="G21" s="28">
        <f>G14</f>
        <v>216860.65999999997</v>
      </c>
      <c r="H21" s="28">
        <f>H14</f>
        <v>65491.919319999994</v>
      </c>
      <c r="I21" s="28">
        <f>I17</f>
        <v>846316.05</v>
      </c>
      <c r="J21" s="28">
        <f>J17</f>
        <v>250382.09068000002</v>
      </c>
      <c r="K21" s="29">
        <f>K10+K14+K17</f>
        <v>5.8</v>
      </c>
    </row>
    <row r="22" spans="1:13" s="5" customFormat="1">
      <c r="A22" s="29"/>
      <c r="B22" s="29"/>
      <c r="C22" s="29"/>
      <c r="D22" s="29"/>
      <c r="E22" s="29"/>
      <c r="F22" s="29"/>
      <c r="G22" s="28"/>
      <c r="H22" s="28"/>
      <c r="I22" s="28"/>
      <c r="J22" s="28"/>
      <c r="K22" s="29"/>
    </row>
    <row r="24" spans="1:13">
      <c r="B24" t="s">
        <v>24</v>
      </c>
      <c r="H24" s="27"/>
    </row>
    <row r="26" spans="1:13">
      <c r="B26" t="s">
        <v>25</v>
      </c>
    </row>
    <row r="27" spans="1:13">
      <c r="I27" s="27"/>
    </row>
    <row r="28" spans="1:13">
      <c r="F28" s="27"/>
    </row>
    <row r="29" spans="1:13">
      <c r="C29" s="27"/>
    </row>
    <row r="30" spans="1:13">
      <c r="C30" s="27"/>
      <c r="F30" s="27"/>
    </row>
  </sheetData>
  <mergeCells count="44">
    <mergeCell ref="C5:D5"/>
    <mergeCell ref="E5:F5"/>
    <mergeCell ref="G5:H5"/>
    <mergeCell ref="I5:J5"/>
    <mergeCell ref="A6:A7"/>
    <mergeCell ref="B6:B7"/>
    <mergeCell ref="E6:F6"/>
    <mergeCell ref="G6:H6"/>
    <mergeCell ref="I6:J6"/>
    <mergeCell ref="K10:K11"/>
    <mergeCell ref="B8:D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J19:J20"/>
    <mergeCell ref="K19:K20"/>
    <mergeCell ref="B12:D12"/>
    <mergeCell ref="A19:A20"/>
    <mergeCell ref="B19:B20"/>
    <mergeCell ref="C19:C20"/>
    <mergeCell ref="D19:D20"/>
    <mergeCell ref="E19:E20"/>
    <mergeCell ref="F21:F22"/>
    <mergeCell ref="F19:F20"/>
    <mergeCell ref="G19:G20"/>
    <mergeCell ref="H19:H20"/>
    <mergeCell ref="I19:I20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K21:K22"/>
  </mergeCells>
  <pageMargins left="0.11811023622047245" right="0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6" sqref="N16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2021-12-01T15:39:12Z</dcterms:modified>
</cp:coreProperties>
</file>